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491" windowWidth="9720" windowHeight="6540" activeTab="2"/>
  </bookViews>
  <sheets>
    <sheet name="Sheet2" sheetId="1" r:id="rId1"/>
    <sheet name="Sheet3" sheetId="2" r:id="rId2"/>
    <sheet name="Sheet1" sheetId="3" r:id="rId3"/>
  </sheets>
  <definedNames>
    <definedName name="_xlnm.Print_Area" localSheetId="2">'Sheet1'!$A$5:$F$149</definedName>
    <definedName name="_xlnm.Print_Area" localSheetId="0">'Sheet2'!$A$1:$I$35</definedName>
    <definedName name="_xlnm.Print_Titles" localSheetId="2">'Sheet1'!$1:$3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<sst xmlns="http://schemas.openxmlformats.org/spreadsheetml/2006/main" count="218" uniqueCount="122">
  <si>
    <t xml:space="preserve">CURRENT </t>
  </si>
  <si>
    <t>YEAR</t>
  </si>
  <si>
    <t>QUARTER</t>
  </si>
  <si>
    <t>RM'000</t>
  </si>
  <si>
    <t>CONSOLIDATED INCOME STATEMENT</t>
  </si>
  <si>
    <t>Turnover</t>
  </si>
  <si>
    <t>Investment income</t>
  </si>
  <si>
    <t>Taxation</t>
  </si>
  <si>
    <t>members of the company</t>
  </si>
  <si>
    <t>CONSOLIDATED BALANCE SHEET</t>
  </si>
  <si>
    <t>AS AT</t>
  </si>
  <si>
    <t>END OF</t>
  </si>
  <si>
    <t>PRECEDING</t>
  </si>
  <si>
    <t>CURRENT</t>
  </si>
  <si>
    <t>FINANCIAL</t>
  </si>
  <si>
    <t>YEAR END</t>
  </si>
  <si>
    <t>FIXED ASSETS</t>
  </si>
  <si>
    <t>Stocks</t>
  </si>
  <si>
    <t>Trade debtors</t>
  </si>
  <si>
    <t>Deposit with  licensed bank</t>
  </si>
  <si>
    <t>Cash and bank balances</t>
  </si>
  <si>
    <t>LESS: CURRENT LIABILITIES</t>
  </si>
  <si>
    <t>Trade creditors</t>
  </si>
  <si>
    <t>Other creditors and accruals</t>
  </si>
  <si>
    <t>Bank borrowings</t>
  </si>
  <si>
    <t>Provision for taxation</t>
  </si>
  <si>
    <t>Proposed dividend</t>
  </si>
  <si>
    <t>Net Current Assets</t>
  </si>
  <si>
    <t>EXPENDITURE CARRIED FORWARD</t>
  </si>
  <si>
    <t>Financed by:</t>
  </si>
  <si>
    <t>SHARE CAPITAL</t>
  </si>
  <si>
    <t>RESERVES</t>
  </si>
  <si>
    <t>HIRE PURCHASE CREDITORS</t>
  </si>
  <si>
    <t>FRANCHISE FEE</t>
  </si>
  <si>
    <t>DEFERRED TAXATION</t>
  </si>
  <si>
    <t>Share premium</t>
  </si>
  <si>
    <t>Retained profit</t>
  </si>
  <si>
    <t xml:space="preserve">  (b)</t>
  </si>
  <si>
    <t xml:space="preserve">  (c)</t>
  </si>
  <si>
    <t xml:space="preserve"> (d)</t>
  </si>
  <si>
    <t xml:space="preserve"> (e)</t>
  </si>
  <si>
    <t xml:space="preserve">  (f)</t>
  </si>
  <si>
    <t xml:space="preserve">  (g)</t>
  </si>
  <si>
    <t xml:space="preserve">  (h)</t>
  </si>
  <si>
    <t xml:space="preserve">  (i)</t>
  </si>
  <si>
    <t xml:space="preserve">  (j)</t>
  </si>
  <si>
    <t xml:space="preserve"> (k)</t>
  </si>
  <si>
    <t xml:space="preserve"> (l)</t>
  </si>
  <si>
    <t>The figures have not been audited.</t>
  </si>
  <si>
    <t>N/A</t>
  </si>
  <si>
    <t>Dividend per share (sen)</t>
  </si>
  <si>
    <t>Dividend Description</t>
  </si>
  <si>
    <t>CURRENT ASSETS</t>
  </si>
  <si>
    <t>31/12/1999</t>
  </si>
  <si>
    <t>Net tangible assets per share (RM)</t>
  </si>
  <si>
    <t>31/03/2000</t>
  </si>
  <si>
    <t>31/03/1999</t>
  </si>
  <si>
    <t>(ii) less: minority interests</t>
  </si>
  <si>
    <t>(b)</t>
  </si>
  <si>
    <t>1 (a)</t>
  </si>
  <si>
    <t>2 (a)</t>
  </si>
  <si>
    <t>3 (a)</t>
  </si>
  <si>
    <t>4 (a)</t>
  </si>
  <si>
    <t>No dividend has been proposed for the financial quarter</t>
  </si>
  <si>
    <t>(c)</t>
  </si>
  <si>
    <t xml:space="preserve">      minority interests</t>
  </si>
  <si>
    <t>HABIB CORPORATION BERHAD (397979-A)</t>
  </si>
  <si>
    <t xml:space="preserve">   (b)</t>
  </si>
  <si>
    <t>TO-DATE</t>
  </si>
  <si>
    <t>YEAR-</t>
  </si>
  <si>
    <t>Note: The information for the corresponding preceding quarter is not available.</t>
  </si>
  <si>
    <t>Tax recoverable</t>
  </si>
  <si>
    <t>Other debtors, deposits and prepayment</t>
  </si>
  <si>
    <t>TERM LOANS</t>
  </si>
  <si>
    <t>0.82 sen</t>
  </si>
  <si>
    <t>5</t>
  </si>
  <si>
    <t>INDIVIDUAL PERIOD</t>
  </si>
  <si>
    <t>CUMULATIVE PERIOD</t>
  </si>
  <si>
    <t>PRECEDING YEAR</t>
  </si>
  <si>
    <t>CORRESPONDING</t>
  </si>
  <si>
    <t>PERIOD</t>
  </si>
  <si>
    <t xml:space="preserve">Other income </t>
  </si>
  <si>
    <t>including interest income</t>
  </si>
  <si>
    <t xml:space="preserve">Operating profit/ (loss) </t>
  </si>
  <si>
    <t xml:space="preserve">before interest on </t>
  </si>
  <si>
    <t>and amortisation,</t>
  </si>
  <si>
    <t xml:space="preserve">exceptional items, income tax, </t>
  </si>
  <si>
    <t>extraordinary items</t>
  </si>
  <si>
    <t xml:space="preserve">minority interests and </t>
  </si>
  <si>
    <t xml:space="preserve"> borrowings, depreciation </t>
  </si>
  <si>
    <t>Exceptional items</t>
  </si>
  <si>
    <t>Less: depreciation and amortisation</t>
  </si>
  <si>
    <t>Less: interest on borrowings</t>
  </si>
  <si>
    <t xml:space="preserve">Operating profit/(loss) after </t>
  </si>
  <si>
    <t>depreciation and amortisation,</t>
  </si>
  <si>
    <t xml:space="preserve">interest on borrowings, </t>
  </si>
  <si>
    <t xml:space="preserve"> before income tax,</t>
  </si>
  <si>
    <t>and exceptional items but</t>
  </si>
  <si>
    <t xml:space="preserve"> extraordinary items</t>
  </si>
  <si>
    <t xml:space="preserve">  minority interests and</t>
  </si>
  <si>
    <t xml:space="preserve">Profit/(loss) before taxation, </t>
  </si>
  <si>
    <t xml:space="preserve">(i)  Profit/(loss) after taxation </t>
  </si>
  <si>
    <t xml:space="preserve">Profit/(loss) after taxation </t>
  </si>
  <si>
    <t xml:space="preserve"> attributable to</t>
  </si>
  <si>
    <t>(i)   Extraordinary items</t>
  </si>
  <si>
    <t xml:space="preserve">       attributable to members </t>
  </si>
  <si>
    <t>of the company</t>
  </si>
  <si>
    <t>(iii) Extraordinary items</t>
  </si>
  <si>
    <t xml:space="preserve">       of the company</t>
  </si>
  <si>
    <t xml:space="preserve">and extraordinary items </t>
  </si>
  <si>
    <t xml:space="preserve">attributable to members </t>
  </si>
  <si>
    <t xml:space="preserve">      before deducting </t>
  </si>
  <si>
    <t xml:space="preserve">Earnings per share based </t>
  </si>
  <si>
    <t xml:space="preserve"> provision for preference dividends</t>
  </si>
  <si>
    <t>on 2(j) above after deducting</t>
  </si>
  <si>
    <t xml:space="preserve">(i)  Basic, </t>
  </si>
  <si>
    <t>(based on 37,000,000 ordinary shares)</t>
  </si>
  <si>
    <t>(ii) Fully diluted,</t>
  </si>
  <si>
    <t xml:space="preserve">Share in the results of </t>
  </si>
  <si>
    <t>associated companies</t>
  </si>
  <si>
    <t>(ii)  Less minority interests</t>
  </si>
  <si>
    <t>QUARTERLY REPORT ON CONSOLIDATED RESULTS FOR THE FINANCIAL QUARTER ENDED 31.3.2000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</si>
</sst>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u val="singleAccounting"/>
      <sz val="10"/>
      <name val="Times New Roman"/>
      <family val="1"/>
    </font>
    <font>
      <sz val="9"/>
      <name val="Times New Roman"/>
      <family val="1"/>
    </font>
    <font>
      <u val="singleAccounting"/>
      <sz val="9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3" fontId="1" fillId="0" borderId="0" xfId="15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3" fontId="1" fillId="0" borderId="0" xfId="15" applyFont="1" applyAlignment="1">
      <alignment/>
    </xf>
    <xf numFmtId="43" fontId="4" fillId="0" borderId="0" xfId="15" applyFont="1" applyAlignment="1">
      <alignment horizontal="center"/>
    </xf>
    <xf numFmtId="0" fontId="0" fillId="0" borderId="0" xfId="0" applyFont="1" applyAlignment="1">
      <alignment/>
    </xf>
    <xf numFmtId="173" fontId="1" fillId="0" borderId="1" xfId="15" applyNumberFormat="1" applyFont="1" applyBorder="1" applyAlignment="1">
      <alignment/>
    </xf>
    <xf numFmtId="173" fontId="1" fillId="0" borderId="0" xfId="15" applyNumberFormat="1" applyFont="1" applyAlignment="1">
      <alignment horizontal="center"/>
    </xf>
    <xf numFmtId="173" fontId="4" fillId="0" borderId="0" xfId="15" applyNumberFormat="1" applyFont="1" applyAlignment="1">
      <alignment horizontal="center"/>
    </xf>
    <xf numFmtId="173" fontId="1" fillId="0" borderId="1" xfId="15" applyNumberFormat="1" applyFont="1" applyBorder="1" applyAlignment="1">
      <alignment horizontal="center"/>
    </xf>
    <xf numFmtId="173" fontId="1" fillId="0" borderId="2" xfId="15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3" xfId="15" applyNumberFormat="1" applyFont="1" applyBorder="1" applyAlignment="1">
      <alignment/>
    </xf>
    <xf numFmtId="173" fontId="1" fillId="0" borderId="4" xfId="15" applyNumberFormat="1" applyFont="1" applyBorder="1" applyAlignment="1">
      <alignment/>
    </xf>
    <xf numFmtId="0" fontId="1" fillId="0" borderId="0" xfId="0" applyFont="1" applyBorder="1" applyAlignment="1">
      <alignment/>
    </xf>
    <xf numFmtId="173" fontId="1" fillId="0" borderId="0" xfId="15" applyNumberFormat="1" applyFont="1" applyBorder="1" applyAlignment="1">
      <alignment horizontal="left"/>
    </xf>
    <xf numFmtId="173" fontId="1" fillId="0" borderId="0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173" fontId="1" fillId="0" borderId="6" xfId="15" applyNumberFormat="1" applyFont="1" applyBorder="1" applyAlignment="1">
      <alignment/>
    </xf>
    <xf numFmtId="173" fontId="1" fillId="0" borderId="0" xfId="15" applyNumberFormat="1" applyFont="1" applyBorder="1" applyAlignment="1">
      <alignment horizontal="center"/>
    </xf>
    <xf numFmtId="173" fontId="1" fillId="0" borderId="6" xfId="15" applyNumberFormat="1" applyFont="1" applyBorder="1" applyAlignment="1">
      <alignment horizontal="center"/>
    </xf>
    <xf numFmtId="173" fontId="1" fillId="0" borderId="6" xfId="15" applyNumberFormat="1" applyFont="1" applyBorder="1" applyAlignment="1">
      <alignment horizontal="right"/>
    </xf>
    <xf numFmtId="43" fontId="1" fillId="0" borderId="6" xfId="15" applyNumberFormat="1" applyFont="1" applyBorder="1" applyAlignment="1">
      <alignment/>
    </xf>
    <xf numFmtId="43" fontId="1" fillId="0" borderId="6" xfId="15" applyNumberFormat="1" applyFont="1" applyBorder="1" applyAlignment="1">
      <alignment horizontal="right"/>
    </xf>
    <xf numFmtId="173" fontId="3" fillId="0" borderId="0" xfId="15" applyNumberFormat="1" applyFont="1" applyAlignment="1">
      <alignment/>
    </xf>
    <xf numFmtId="173" fontId="1" fillId="0" borderId="0" xfId="15" applyNumberFormat="1" applyFont="1" applyAlignment="1">
      <alignment horizontal="right"/>
    </xf>
    <xf numFmtId="173" fontId="1" fillId="0" borderId="0" xfId="15" applyNumberFormat="1" applyFont="1" applyBorder="1" applyAlignment="1">
      <alignment horizontal="right"/>
    </xf>
    <xf numFmtId="173" fontId="3" fillId="0" borderId="0" xfId="15" applyNumberFormat="1" applyFont="1" applyAlignment="1">
      <alignment horizontal="left"/>
    </xf>
    <xf numFmtId="173" fontId="1" fillId="0" borderId="0" xfId="15" applyNumberFormat="1" applyFont="1" applyAlignment="1">
      <alignment horizontal="left"/>
    </xf>
    <xf numFmtId="173" fontId="6" fillId="0" borderId="0" xfId="15" applyNumberFormat="1" applyFont="1" applyAlignment="1">
      <alignment horizontal="left"/>
    </xf>
    <xf numFmtId="43" fontId="1" fillId="0" borderId="0" xfId="15" applyNumberFormat="1" applyFont="1" applyBorder="1" applyAlignment="1">
      <alignment/>
    </xf>
    <xf numFmtId="173" fontId="5" fillId="0" borderId="0" xfId="15" applyNumberFormat="1" applyFont="1" applyAlignment="1">
      <alignment horizontal="left"/>
    </xf>
    <xf numFmtId="0" fontId="1" fillId="0" borderId="0" xfId="0" applyFont="1" applyBorder="1" applyAlignment="1">
      <alignment vertical="center"/>
    </xf>
    <xf numFmtId="173" fontId="1" fillId="0" borderId="0" xfId="15" applyNumberFormat="1" applyFont="1" applyBorder="1" applyAlignment="1">
      <alignment horizontal="right" vertical="center"/>
    </xf>
    <xf numFmtId="173" fontId="3" fillId="0" borderId="7" xfId="15" applyNumberFormat="1" applyFont="1" applyBorder="1" applyAlignment="1">
      <alignment/>
    </xf>
    <xf numFmtId="173" fontId="3" fillId="0" borderId="6" xfId="15" applyNumberFormat="1" applyFont="1" applyBorder="1" applyAlignment="1">
      <alignment/>
    </xf>
    <xf numFmtId="173" fontId="3" fillId="0" borderId="8" xfId="15" applyNumberFormat="1" applyFont="1" applyBorder="1" applyAlignment="1">
      <alignment/>
    </xf>
    <xf numFmtId="43" fontId="1" fillId="0" borderId="0" xfId="15" applyNumberFormat="1" applyFont="1" applyAlignment="1">
      <alignment horizontal="center"/>
    </xf>
    <xf numFmtId="173" fontId="1" fillId="0" borderId="0" xfId="15" applyNumberFormat="1" applyFont="1" applyBorder="1" applyAlignment="1">
      <alignment vertical="center"/>
    </xf>
    <xf numFmtId="173" fontId="5" fillId="0" borderId="0" xfId="15" applyNumberFormat="1" applyFont="1" applyBorder="1" applyAlignment="1">
      <alignment horizontal="right"/>
    </xf>
    <xf numFmtId="173" fontId="3" fillId="0" borderId="0" xfId="15" applyNumberFormat="1" applyFont="1" applyBorder="1" applyAlignment="1">
      <alignment horizontal="left"/>
    </xf>
    <xf numFmtId="173" fontId="3" fillId="0" borderId="9" xfId="15" applyNumberFormat="1" applyFont="1" applyBorder="1" applyAlignment="1">
      <alignment/>
    </xf>
    <xf numFmtId="173" fontId="7" fillId="0" borderId="0" xfId="15" applyNumberFormat="1" applyFont="1" applyBorder="1" applyAlignment="1">
      <alignment horizontal="center"/>
    </xf>
    <xf numFmtId="173" fontId="1" fillId="0" borderId="10" xfId="15" applyNumberFormat="1" applyFont="1" applyBorder="1" applyAlignment="1">
      <alignment/>
    </xf>
    <xf numFmtId="173" fontId="1" fillId="0" borderId="0" xfId="15" applyNumberFormat="1" applyFont="1" applyAlignment="1" quotePrefix="1">
      <alignment horizontal="left"/>
    </xf>
    <xf numFmtId="43" fontId="1" fillId="0" borderId="0" xfId="15" applyNumberFormat="1" applyFont="1" applyAlignment="1">
      <alignment/>
    </xf>
    <xf numFmtId="173" fontId="1" fillId="0" borderId="10" xfId="15" applyNumberFormat="1" applyFont="1" applyBorder="1" applyAlignment="1">
      <alignment horizontal="center"/>
    </xf>
    <xf numFmtId="173" fontId="7" fillId="0" borderId="10" xfId="15" applyNumberFormat="1" applyFont="1" applyBorder="1" applyAlignment="1">
      <alignment horizontal="center"/>
    </xf>
    <xf numFmtId="173" fontId="1" fillId="0" borderId="11" xfId="15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173" fontId="3" fillId="0" borderId="0" xfId="15" applyNumberFormat="1" applyFont="1" applyBorder="1" applyAlignment="1">
      <alignment/>
    </xf>
    <xf numFmtId="0" fontId="1" fillId="0" borderId="12" xfId="0" applyFont="1" applyBorder="1" applyAlignment="1">
      <alignment/>
    </xf>
    <xf numFmtId="173" fontId="1" fillId="0" borderId="13" xfId="15" applyNumberFormat="1" applyFont="1" applyBorder="1" applyAlignment="1">
      <alignment/>
    </xf>
    <xf numFmtId="0" fontId="1" fillId="0" borderId="6" xfId="0" applyFont="1" applyBorder="1" applyAlignment="1">
      <alignment/>
    </xf>
    <xf numFmtId="173" fontId="8" fillId="0" borderId="0" xfId="15" applyNumberFormat="1" applyFont="1" applyBorder="1" applyAlignment="1">
      <alignment horizontal="center"/>
    </xf>
    <xf numFmtId="173" fontId="8" fillId="0" borderId="6" xfId="15" applyNumberFormat="1" applyFont="1" applyBorder="1" applyAlignment="1">
      <alignment horizontal="center"/>
    </xf>
    <xf numFmtId="173" fontId="9" fillId="0" borderId="0" xfId="15" applyNumberFormat="1" applyFont="1" applyBorder="1" applyAlignment="1">
      <alignment horizontal="center"/>
    </xf>
    <xf numFmtId="173" fontId="9" fillId="0" borderId="6" xfId="15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173" fontId="3" fillId="0" borderId="14" xfId="15" applyNumberFormat="1" applyFont="1" applyBorder="1" applyAlignment="1">
      <alignment horizontal="center"/>
    </xf>
    <xf numFmtId="173" fontId="3" fillId="0" borderId="15" xfId="15" applyNumberFormat="1" applyFont="1" applyBorder="1" applyAlignment="1">
      <alignment/>
    </xf>
    <xf numFmtId="173" fontId="3" fillId="0" borderId="9" xfId="15" applyNumberFormat="1" applyFont="1" applyBorder="1" applyAlignment="1">
      <alignment horizontal="center"/>
    </xf>
    <xf numFmtId="173" fontId="1" fillId="0" borderId="10" xfId="15" applyNumberFormat="1" applyFont="1" applyBorder="1" applyAlignment="1">
      <alignment horizontal="right"/>
    </xf>
    <xf numFmtId="173" fontId="1" fillId="0" borderId="16" xfId="15" applyNumberFormat="1" applyFont="1" applyBorder="1" applyAlignment="1">
      <alignment horizontal="right"/>
    </xf>
    <xf numFmtId="173" fontId="1" fillId="0" borderId="11" xfId="15" applyNumberFormat="1" applyFont="1" applyBorder="1" applyAlignment="1">
      <alignment/>
    </xf>
    <xf numFmtId="173" fontId="1" fillId="0" borderId="1" xfId="15" applyNumberFormat="1" applyFont="1" applyBorder="1" applyAlignment="1">
      <alignment horizontal="right"/>
    </xf>
    <xf numFmtId="173" fontId="3" fillId="0" borderId="10" xfId="15" applyNumberFormat="1" applyFont="1" applyBorder="1" applyAlignment="1">
      <alignment horizontal="center"/>
    </xf>
    <xf numFmtId="173" fontId="3" fillId="0" borderId="0" xfId="15" applyNumberFormat="1" applyFont="1" applyBorder="1" applyAlignment="1">
      <alignment horizontal="center"/>
    </xf>
    <xf numFmtId="173" fontId="3" fillId="0" borderId="17" xfId="15" applyNumberFormat="1" applyFont="1" applyBorder="1" applyAlignment="1">
      <alignment horizontal="center"/>
    </xf>
    <xf numFmtId="173" fontId="3" fillId="0" borderId="8" xfId="15" applyNumberFormat="1" applyFont="1" applyBorder="1" applyAlignment="1">
      <alignment horizontal="center"/>
    </xf>
    <xf numFmtId="43" fontId="1" fillId="0" borderId="10" xfId="15" applyNumberFormat="1" applyFont="1" applyBorder="1" applyAlignment="1">
      <alignment/>
    </xf>
    <xf numFmtId="43" fontId="1" fillId="0" borderId="0" xfId="15" applyNumberFormat="1" applyFont="1" applyBorder="1" applyAlignment="1" quotePrefix="1">
      <alignment horizontal="right"/>
    </xf>
    <xf numFmtId="173" fontId="1" fillId="0" borderId="0" xfId="15" applyNumberFormat="1" applyFont="1" applyBorder="1" applyAlignment="1">
      <alignment horizontal="left" vertical="center"/>
    </xf>
    <xf numFmtId="173" fontId="1" fillId="0" borderId="1" xfId="15" applyNumberFormat="1" applyFont="1" applyBorder="1" applyAlignment="1">
      <alignment horizontal="center"/>
    </xf>
    <xf numFmtId="173" fontId="1" fillId="0" borderId="16" xfId="15" applyNumberFormat="1" applyFont="1" applyBorder="1" applyAlignment="1">
      <alignment horizontal="center"/>
    </xf>
    <xf numFmtId="173" fontId="1" fillId="0" borderId="11" xfId="15" applyNumberFormat="1" applyFont="1" applyBorder="1" applyAlignment="1">
      <alignment horizontal="center"/>
    </xf>
    <xf numFmtId="173" fontId="1" fillId="0" borderId="0" xfId="15" applyNumberFormat="1" applyFont="1" applyBorder="1" applyAlignment="1">
      <alignment horizontal="center"/>
    </xf>
    <xf numFmtId="173" fontId="1" fillId="0" borderId="10" xfId="15" applyNumberFormat="1" applyFont="1" applyBorder="1" applyAlignment="1">
      <alignment horizontal="center"/>
    </xf>
    <xf numFmtId="173" fontId="1" fillId="0" borderId="6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49">
      <selection activeCell="B60" sqref="B60"/>
    </sheetView>
  </sheetViews>
  <sheetFormatPr defaultColWidth="9.140625" defaultRowHeight="12.75"/>
  <cols>
    <col min="1" max="1" width="17.57421875" style="0" customWidth="1"/>
    <col min="2" max="9" width="11.7109375" style="0" customWidth="1"/>
  </cols>
  <sheetData>
    <row r="1" spans="1:9" ht="12.75">
      <c r="A1" s="3"/>
      <c r="B1" s="2"/>
      <c r="C1" s="2"/>
      <c r="D1" s="2"/>
      <c r="E1" s="2"/>
      <c r="F1" s="2"/>
      <c r="G1" s="2"/>
      <c r="H1" s="2"/>
      <c r="I1" s="2"/>
    </row>
    <row r="2" spans="1:9" ht="12.75">
      <c r="A2" s="5"/>
      <c r="B2" s="1"/>
      <c r="C2" s="1"/>
      <c r="D2" s="1"/>
      <c r="E2" s="1"/>
      <c r="F2" s="1"/>
      <c r="G2" s="1"/>
      <c r="H2" s="1"/>
      <c r="I2" s="1"/>
    </row>
    <row r="3" spans="1:9" ht="12.75">
      <c r="A3" s="5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6"/>
      <c r="C4" s="6"/>
      <c r="D4" s="6"/>
      <c r="E4" s="6"/>
      <c r="F4" s="6"/>
      <c r="G4" s="6"/>
      <c r="H4" s="6"/>
      <c r="I4" s="6"/>
    </row>
    <row r="5" spans="1:9" ht="12.75">
      <c r="A5" s="1"/>
      <c r="B5" s="7"/>
      <c r="C5" s="7"/>
      <c r="D5" s="7"/>
      <c r="E5" s="7"/>
      <c r="F5" s="7"/>
      <c r="G5" s="7"/>
      <c r="H5" s="7"/>
      <c r="I5" s="7"/>
    </row>
    <row r="6" spans="1:9" ht="12.75">
      <c r="A6" s="1"/>
      <c r="B6" s="7"/>
      <c r="C6" s="7"/>
      <c r="D6" s="7"/>
      <c r="E6" s="7"/>
      <c r="F6" s="7"/>
      <c r="G6" s="7"/>
      <c r="H6" s="7"/>
      <c r="I6" s="7"/>
    </row>
    <row r="7" spans="1:9" ht="12.75">
      <c r="A7" s="1"/>
      <c r="B7" s="8"/>
      <c r="C7" s="8"/>
      <c r="D7" s="8"/>
      <c r="E7" s="8"/>
      <c r="F7" s="8"/>
      <c r="G7" s="8"/>
      <c r="H7" s="8"/>
      <c r="I7" s="8"/>
    </row>
    <row r="8" spans="1:9" ht="12.75">
      <c r="A8" s="1"/>
      <c r="B8" s="7"/>
      <c r="C8" s="7"/>
      <c r="D8" s="7"/>
      <c r="E8" s="7"/>
      <c r="F8" s="7"/>
      <c r="G8" s="7"/>
      <c r="H8" s="7"/>
      <c r="I8" s="7"/>
    </row>
    <row r="9" spans="1:9" ht="12.75">
      <c r="A9" s="5"/>
      <c r="B9" s="7"/>
      <c r="C9" s="7"/>
      <c r="D9" s="7"/>
      <c r="E9" s="7"/>
      <c r="F9" s="7"/>
      <c r="G9" s="7"/>
      <c r="H9" s="7"/>
      <c r="I9" s="7"/>
    </row>
    <row r="10" spans="1:9" ht="12.75">
      <c r="A10" s="1"/>
      <c r="B10" s="7"/>
      <c r="C10" s="7"/>
      <c r="D10" s="7"/>
      <c r="E10" s="7"/>
      <c r="F10" s="7"/>
      <c r="G10" s="7"/>
      <c r="H10" s="7"/>
      <c r="I10" s="7"/>
    </row>
    <row r="11" spans="1:9" ht="12.75">
      <c r="A11" s="1"/>
      <c r="B11" s="7"/>
      <c r="C11" s="7"/>
      <c r="D11" s="7"/>
      <c r="E11" s="7"/>
      <c r="F11" s="7"/>
      <c r="G11" s="7"/>
      <c r="H11" s="7"/>
      <c r="I11" s="7"/>
    </row>
    <row r="12" spans="1:9" ht="12.75">
      <c r="A12" s="1"/>
      <c r="B12" s="7"/>
      <c r="C12" s="7"/>
      <c r="D12" s="7"/>
      <c r="E12" s="7"/>
      <c r="F12" s="7"/>
      <c r="G12" s="7"/>
      <c r="H12" s="7"/>
      <c r="I12" s="7"/>
    </row>
    <row r="13" spans="1:9" ht="12.75">
      <c r="A13" s="1"/>
      <c r="B13" s="7"/>
      <c r="C13" s="7"/>
      <c r="D13" s="7"/>
      <c r="E13" s="7"/>
      <c r="F13" s="7"/>
      <c r="G13" s="7"/>
      <c r="H13" s="7"/>
      <c r="I13" s="7"/>
    </row>
    <row r="14" spans="1:9" ht="12.75">
      <c r="A14" s="1"/>
      <c r="B14" s="7"/>
      <c r="C14" s="7"/>
      <c r="D14" s="7"/>
      <c r="E14" s="7"/>
      <c r="F14" s="7"/>
      <c r="G14" s="7"/>
      <c r="H14" s="7"/>
      <c r="I14" s="7"/>
    </row>
    <row r="15" spans="1:9" ht="12.75">
      <c r="A15" s="5"/>
      <c r="B15" s="7"/>
      <c r="C15" s="7"/>
      <c r="D15" s="7"/>
      <c r="E15" s="7"/>
      <c r="F15" s="7"/>
      <c r="G15" s="7"/>
      <c r="H15" s="7"/>
      <c r="I15" s="7"/>
    </row>
    <row r="16" spans="1:9" ht="12.75">
      <c r="A16" s="1"/>
      <c r="B16" s="7"/>
      <c r="C16" s="7"/>
      <c r="D16" s="7"/>
      <c r="E16" s="7"/>
      <c r="F16" s="7"/>
      <c r="G16" s="7"/>
      <c r="H16" s="7"/>
      <c r="I16" s="7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5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"/>
      <c r="B27" s="1"/>
      <c r="C27" s="1"/>
      <c r="D27" s="1"/>
      <c r="E27" s="1"/>
      <c r="F27" s="1"/>
      <c r="G27" s="1"/>
      <c r="H27" s="1"/>
      <c r="I27" s="1"/>
    </row>
    <row r="28" spans="1:9" ht="12.75">
      <c r="A28" s="1"/>
      <c r="B28" s="9"/>
      <c r="C28" s="9"/>
      <c r="D28" s="9"/>
      <c r="E28" s="9"/>
      <c r="F28" s="9"/>
      <c r="G28" s="9"/>
      <c r="H28" s="9"/>
      <c r="I28" s="9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</sheetData>
  <printOptions/>
  <pageMargins left="1" right="1" top="0.75" bottom="0.75" header="0.5" footer="0.5"/>
  <pageSetup horizontalDpi="300" verticalDpi="300" orientation="portrait" paperSize="9" r:id="rId1"/>
  <headerFooter alignWithMargins="0">
    <oddHeader>&amp;R&amp;"Times New Roman,Italic"&amp;8&amp;D &amp;T</oddHeader>
    <oddFooter>&amp;L&amp;"Times New Roman,Italic"&amp;8&amp;F [&amp;A]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1" right="1" top="0.75" bottom="0.75" header="0.5" footer="0.5"/>
  <pageSetup horizontalDpi="300" verticalDpi="300" orientation="portrait" paperSize="9" r:id="rId1"/>
  <headerFooter alignWithMargins="0">
    <oddHeader>&amp;R&amp;"Times New Roman,Italic"&amp;8&amp;D &amp;T</oddHeader>
    <oddFooter>&amp;L&amp;"Times New Roman,Italic"&amp;8&amp;F [&amp;A]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90"/>
  <sheetViews>
    <sheetView tabSelected="1" workbookViewId="0" topLeftCell="A1">
      <selection activeCell="B7" sqref="B7"/>
    </sheetView>
  </sheetViews>
  <sheetFormatPr defaultColWidth="9.140625" defaultRowHeight="12.75"/>
  <cols>
    <col min="1" max="1" width="4.7109375" style="29" customWidth="1"/>
    <col min="2" max="2" width="33.00390625" style="4" customWidth="1"/>
    <col min="3" max="3" width="12.7109375" style="4" customWidth="1"/>
    <col min="4" max="4" width="14.7109375" style="4" customWidth="1"/>
    <col min="5" max="5" width="12.7109375" style="4" customWidth="1"/>
    <col min="6" max="6" width="14.7109375" style="4" customWidth="1"/>
    <col min="7" max="7" width="2.28125" style="1" customWidth="1"/>
    <col min="8" max="16384" width="9.140625" style="1" customWidth="1"/>
  </cols>
  <sheetData>
    <row r="1" ht="18.75">
      <c r="A1" s="33" t="s">
        <v>66</v>
      </c>
    </row>
    <row r="2" ht="12.75">
      <c r="A2" s="31" t="s">
        <v>121</v>
      </c>
    </row>
    <row r="3" ht="12.75">
      <c r="A3" s="32" t="s">
        <v>48</v>
      </c>
    </row>
    <row r="4" ht="9.75" customHeight="1">
      <c r="A4" s="32"/>
    </row>
    <row r="5" spans="1:6" s="18" customFormat="1" ht="12.75">
      <c r="A5" s="19"/>
      <c r="B5" s="20"/>
      <c r="C5" s="77" t="s">
        <v>76</v>
      </c>
      <c r="D5" s="78"/>
      <c r="E5" s="79" t="s">
        <v>77</v>
      </c>
      <c r="F5" s="77"/>
    </row>
    <row r="6" spans="1:6" s="18" customFormat="1" ht="12.75">
      <c r="A6" s="19"/>
      <c r="B6" s="20"/>
      <c r="C6" s="58" t="s">
        <v>0</v>
      </c>
      <c r="D6" s="58" t="s">
        <v>78</v>
      </c>
      <c r="E6" s="59" t="s">
        <v>0</v>
      </c>
      <c r="F6" s="58" t="s">
        <v>78</v>
      </c>
    </row>
    <row r="7" spans="1:6" s="18" customFormat="1" ht="12.75">
      <c r="A7" s="19"/>
      <c r="B7" s="20"/>
      <c r="C7" s="58" t="s">
        <v>1</v>
      </c>
      <c r="D7" s="58" t="s">
        <v>79</v>
      </c>
      <c r="E7" s="59" t="s">
        <v>69</v>
      </c>
      <c r="F7" s="58" t="s">
        <v>79</v>
      </c>
    </row>
    <row r="8" spans="1:6" s="18" customFormat="1" ht="12.75">
      <c r="A8" s="19"/>
      <c r="B8" s="20"/>
      <c r="C8" s="58" t="s">
        <v>2</v>
      </c>
      <c r="D8" s="58" t="s">
        <v>2</v>
      </c>
      <c r="E8" s="59" t="s">
        <v>68</v>
      </c>
      <c r="F8" s="58" t="s">
        <v>80</v>
      </c>
    </row>
    <row r="9" spans="1:6" s="18" customFormat="1" ht="12.75">
      <c r="A9" s="19"/>
      <c r="B9" s="20"/>
      <c r="C9" s="58" t="s">
        <v>55</v>
      </c>
      <c r="D9" s="58" t="s">
        <v>56</v>
      </c>
      <c r="E9" s="59" t="s">
        <v>55</v>
      </c>
      <c r="F9" s="58" t="s">
        <v>56</v>
      </c>
    </row>
    <row r="10" spans="1:6" s="18" customFormat="1" ht="15">
      <c r="A10" s="44" t="s">
        <v>4</v>
      </c>
      <c r="B10" s="20"/>
      <c r="C10" s="60" t="s">
        <v>3</v>
      </c>
      <c r="D10" s="60" t="s">
        <v>3</v>
      </c>
      <c r="E10" s="61" t="s">
        <v>3</v>
      </c>
      <c r="F10" s="60" t="s">
        <v>3</v>
      </c>
    </row>
    <row r="11" spans="1:6" s="18" customFormat="1" ht="30.75" customHeight="1" thickBot="1">
      <c r="A11" s="30" t="s">
        <v>59</v>
      </c>
      <c r="B11" s="20" t="s">
        <v>5</v>
      </c>
      <c r="C11" s="45">
        <v>25165</v>
      </c>
      <c r="D11" s="63" t="s">
        <v>49</v>
      </c>
      <c r="E11" s="64">
        <v>25165</v>
      </c>
      <c r="F11" s="65" t="s">
        <v>49</v>
      </c>
    </row>
    <row r="12" spans="1:6" s="18" customFormat="1" ht="14.25" customHeight="1" thickTop="1">
      <c r="A12" s="30" t="s">
        <v>58</v>
      </c>
      <c r="B12" s="20" t="s">
        <v>6</v>
      </c>
      <c r="C12" s="30">
        <v>0</v>
      </c>
      <c r="D12" s="50" t="s">
        <v>49</v>
      </c>
      <c r="E12" s="25">
        <v>0</v>
      </c>
      <c r="F12" s="23" t="s">
        <v>49</v>
      </c>
    </row>
    <row r="13" spans="1:5" s="18" customFormat="1" ht="12" customHeight="1">
      <c r="A13" s="30" t="s">
        <v>64</v>
      </c>
      <c r="B13" s="20" t="s">
        <v>81</v>
      </c>
      <c r="E13" s="57"/>
    </row>
    <row r="14" spans="1:6" s="18" customFormat="1" ht="12" customHeight="1">
      <c r="A14" s="30"/>
      <c r="B14" s="20" t="s">
        <v>82</v>
      </c>
      <c r="C14" s="20">
        <v>126</v>
      </c>
      <c r="D14" s="23" t="s">
        <v>49</v>
      </c>
      <c r="E14" s="22">
        <v>126</v>
      </c>
      <c r="F14" s="23" t="s">
        <v>49</v>
      </c>
    </row>
    <row r="15" spans="1:5" s="18" customFormat="1" ht="21" customHeight="1">
      <c r="A15" s="30" t="s">
        <v>60</v>
      </c>
      <c r="B15" s="20" t="s">
        <v>83</v>
      </c>
      <c r="E15" s="57"/>
    </row>
    <row r="16" spans="1:6" s="18" customFormat="1" ht="12.75">
      <c r="A16" s="30"/>
      <c r="B16" s="20" t="s">
        <v>84</v>
      </c>
      <c r="C16" s="20"/>
      <c r="D16" s="66"/>
      <c r="E16" s="22"/>
      <c r="F16" s="30"/>
    </row>
    <row r="17" spans="1:6" s="18" customFormat="1" ht="12.75">
      <c r="A17" s="30"/>
      <c r="B17" s="18" t="s">
        <v>89</v>
      </c>
      <c r="C17" s="20"/>
      <c r="D17" s="66"/>
      <c r="E17" s="22"/>
      <c r="F17" s="30"/>
    </row>
    <row r="18" spans="1:6" s="18" customFormat="1" ht="12.75">
      <c r="A18" s="30"/>
      <c r="B18" s="20" t="s">
        <v>85</v>
      </c>
      <c r="C18" s="20"/>
      <c r="D18" s="66"/>
      <c r="E18" s="22"/>
      <c r="F18" s="30"/>
    </row>
    <row r="19" spans="1:6" s="18" customFormat="1" ht="12.75">
      <c r="A19" s="30"/>
      <c r="B19" s="20" t="s">
        <v>86</v>
      </c>
      <c r="C19" s="20"/>
      <c r="D19" s="66"/>
      <c r="E19" s="22"/>
      <c r="F19" s="30"/>
    </row>
    <row r="20" spans="1:6" s="18" customFormat="1" ht="12.75">
      <c r="A20" s="30"/>
      <c r="B20" s="20" t="s">
        <v>88</v>
      </c>
      <c r="C20" s="20"/>
      <c r="D20" s="66"/>
      <c r="E20" s="22"/>
      <c r="F20" s="30"/>
    </row>
    <row r="21" spans="1:6" s="18" customFormat="1" ht="12.75">
      <c r="A21" s="30"/>
      <c r="B21" s="20" t="s">
        <v>87</v>
      </c>
      <c r="C21" s="20">
        <v>873</v>
      </c>
      <c r="D21" s="50" t="s">
        <v>49</v>
      </c>
      <c r="E21" s="22">
        <v>873</v>
      </c>
      <c r="F21" s="23" t="s">
        <v>49</v>
      </c>
    </row>
    <row r="22" spans="1:6" s="18" customFormat="1" ht="14.25" customHeight="1">
      <c r="A22" s="30" t="s">
        <v>37</v>
      </c>
      <c r="B22" s="20" t="s">
        <v>92</v>
      </c>
      <c r="C22" s="20">
        <v>243</v>
      </c>
      <c r="D22" s="50" t="s">
        <v>49</v>
      </c>
      <c r="E22" s="22">
        <v>243</v>
      </c>
      <c r="F22" s="23" t="s">
        <v>49</v>
      </c>
    </row>
    <row r="23" spans="1:6" s="18" customFormat="1" ht="12.75" customHeight="1">
      <c r="A23" s="30" t="s">
        <v>38</v>
      </c>
      <c r="B23" s="20" t="s">
        <v>91</v>
      </c>
      <c r="C23" s="20">
        <v>222</v>
      </c>
      <c r="D23" s="50" t="s">
        <v>49</v>
      </c>
      <c r="E23" s="22">
        <v>222</v>
      </c>
      <c r="F23" s="23" t="s">
        <v>49</v>
      </c>
    </row>
    <row r="24" spans="1:6" s="18" customFormat="1" ht="12.75" customHeight="1">
      <c r="A24" s="30" t="s">
        <v>39</v>
      </c>
      <c r="B24" s="20" t="s">
        <v>90</v>
      </c>
      <c r="C24" s="30">
        <v>0</v>
      </c>
      <c r="D24" s="50" t="s">
        <v>49</v>
      </c>
      <c r="E24" s="25">
        <v>0</v>
      </c>
      <c r="F24" s="23" t="s">
        <v>49</v>
      </c>
    </row>
    <row r="25" spans="1:6" s="18" customFormat="1" ht="9" customHeight="1">
      <c r="A25" s="30"/>
      <c r="B25" s="20"/>
      <c r="C25" s="10"/>
      <c r="D25" s="67"/>
      <c r="E25" s="68"/>
      <c r="F25" s="69"/>
    </row>
    <row r="26" spans="1:6" s="18" customFormat="1" ht="12.75">
      <c r="A26" s="30" t="s">
        <v>40</v>
      </c>
      <c r="B26" s="20" t="s">
        <v>93</v>
      </c>
      <c r="C26" s="20">
        <f>C21-C22-C23+C24</f>
        <v>408</v>
      </c>
      <c r="D26" s="50" t="s">
        <v>49</v>
      </c>
      <c r="E26" s="22">
        <f>E21-E22-E23+E24</f>
        <v>408</v>
      </c>
      <c r="F26" s="23" t="s">
        <v>49</v>
      </c>
    </row>
    <row r="27" spans="1:6" s="18" customFormat="1" ht="12.75">
      <c r="A27" s="30"/>
      <c r="B27" s="20" t="s">
        <v>95</v>
      </c>
      <c r="C27" s="20"/>
      <c r="D27" s="50"/>
      <c r="E27" s="22"/>
      <c r="F27" s="23"/>
    </row>
    <row r="28" spans="1:6" s="18" customFormat="1" ht="12.75">
      <c r="A28" s="30"/>
      <c r="B28" s="20" t="s">
        <v>94</v>
      </c>
      <c r="C28" s="20"/>
      <c r="D28" s="50"/>
      <c r="E28" s="22"/>
      <c r="F28" s="23"/>
    </row>
    <row r="29" spans="1:6" s="18" customFormat="1" ht="12.75">
      <c r="A29" s="30"/>
      <c r="B29" s="20" t="s">
        <v>97</v>
      </c>
      <c r="C29" s="20"/>
      <c r="D29" s="50"/>
      <c r="E29" s="22"/>
      <c r="F29" s="23"/>
    </row>
    <row r="30" spans="1:6" s="18" customFormat="1" ht="12.75">
      <c r="A30" s="30"/>
      <c r="B30" s="20" t="s">
        <v>96</v>
      </c>
      <c r="C30" s="20"/>
      <c r="D30" s="66"/>
      <c r="E30" s="22"/>
      <c r="F30" s="30"/>
    </row>
    <row r="31" spans="1:6" s="18" customFormat="1" ht="12.75">
      <c r="A31" s="30"/>
      <c r="B31" s="18" t="s">
        <v>99</v>
      </c>
      <c r="C31" s="20"/>
      <c r="D31" s="66"/>
      <c r="E31" s="22"/>
      <c r="F31" s="30"/>
    </row>
    <row r="32" spans="1:6" s="18" customFormat="1" ht="12.75">
      <c r="A32" s="30"/>
      <c r="B32" s="20" t="s">
        <v>98</v>
      </c>
      <c r="C32" s="20"/>
      <c r="D32" s="66"/>
      <c r="E32" s="22"/>
      <c r="F32" s="30"/>
    </row>
    <row r="33" spans="1:4" s="18" customFormat="1" ht="15" customHeight="1">
      <c r="A33" s="30" t="s">
        <v>41</v>
      </c>
      <c r="B33" s="20" t="s">
        <v>118</v>
      </c>
      <c r="D33" s="53"/>
    </row>
    <row r="34" spans="1:6" s="18" customFormat="1" ht="15" customHeight="1">
      <c r="A34" s="30"/>
      <c r="B34" s="20" t="s">
        <v>119</v>
      </c>
      <c r="C34" s="30">
        <v>0</v>
      </c>
      <c r="D34" s="50" t="s">
        <v>49</v>
      </c>
      <c r="E34" s="25">
        <v>0</v>
      </c>
      <c r="F34" s="23" t="s">
        <v>49</v>
      </c>
    </row>
    <row r="35" spans="1:6" s="18" customFormat="1" ht="9" customHeight="1">
      <c r="A35" s="30"/>
      <c r="B35" s="20"/>
      <c r="C35" s="10"/>
      <c r="D35" s="67"/>
      <c r="E35" s="68"/>
      <c r="F35" s="69"/>
    </row>
    <row r="36" spans="1:4" s="18" customFormat="1" ht="12.75">
      <c r="A36" s="30" t="s">
        <v>42</v>
      </c>
      <c r="B36" s="20" t="s">
        <v>100</v>
      </c>
      <c r="D36" s="53"/>
    </row>
    <row r="37" spans="1:6" s="18" customFormat="1" ht="12.75">
      <c r="A37" s="30"/>
      <c r="B37" s="20" t="s">
        <v>88</v>
      </c>
      <c r="C37" s="20"/>
      <c r="D37" s="66"/>
      <c r="E37" s="22"/>
      <c r="F37" s="30"/>
    </row>
    <row r="38" spans="1:6" s="18" customFormat="1" ht="12.75">
      <c r="A38" s="30"/>
      <c r="B38" s="20" t="s">
        <v>87</v>
      </c>
      <c r="C38" s="54">
        <f>+C26</f>
        <v>408</v>
      </c>
      <c r="D38" s="70" t="s">
        <v>49</v>
      </c>
      <c r="E38" s="39">
        <f>+E26</f>
        <v>408</v>
      </c>
      <c r="F38" s="71" t="s">
        <v>49</v>
      </c>
    </row>
    <row r="39" spans="1:6" s="18" customFormat="1" ht="20.25" customHeight="1">
      <c r="A39" s="30" t="s">
        <v>43</v>
      </c>
      <c r="B39" s="20" t="s">
        <v>7</v>
      </c>
      <c r="C39" s="30">
        <v>105</v>
      </c>
      <c r="D39" s="50" t="s">
        <v>49</v>
      </c>
      <c r="E39" s="25">
        <v>105</v>
      </c>
      <c r="F39" s="23" t="s">
        <v>49</v>
      </c>
    </row>
    <row r="40" spans="1:6" s="18" customFormat="1" ht="9" customHeight="1">
      <c r="A40" s="30"/>
      <c r="B40" s="20"/>
      <c r="C40" s="10"/>
      <c r="D40" s="67"/>
      <c r="E40" s="68"/>
      <c r="F40" s="69"/>
    </row>
    <row r="41" spans="1:5" s="18" customFormat="1" ht="12.75">
      <c r="A41" s="30" t="s">
        <v>44</v>
      </c>
      <c r="B41" s="20" t="s">
        <v>101</v>
      </c>
      <c r="C41" s="62"/>
      <c r="E41" s="55"/>
    </row>
    <row r="42" spans="1:5" s="18" customFormat="1" ht="12.75">
      <c r="A42" s="30"/>
      <c r="B42" s="20" t="s">
        <v>111</v>
      </c>
      <c r="E42" s="57"/>
    </row>
    <row r="43" spans="1:6" s="18" customFormat="1" ht="12.75">
      <c r="A43" s="30"/>
      <c r="B43" s="20" t="s">
        <v>65</v>
      </c>
      <c r="C43" s="54">
        <f>+C38-C39</f>
        <v>303</v>
      </c>
      <c r="D43" s="70" t="s">
        <v>49</v>
      </c>
      <c r="E43" s="39">
        <f>+E38-E39</f>
        <v>303</v>
      </c>
      <c r="F43" s="71" t="s">
        <v>49</v>
      </c>
    </row>
    <row r="44" spans="1:6" s="18" customFormat="1" ht="12.75" customHeight="1">
      <c r="A44" s="30"/>
      <c r="B44" s="20" t="s">
        <v>57</v>
      </c>
      <c r="C44" s="30">
        <v>0</v>
      </c>
      <c r="D44" s="50" t="s">
        <v>49</v>
      </c>
      <c r="E44" s="25">
        <v>0</v>
      </c>
      <c r="F44" s="23" t="s">
        <v>49</v>
      </c>
    </row>
    <row r="45" spans="1:6" s="18" customFormat="1" ht="9" customHeight="1">
      <c r="A45" s="30"/>
      <c r="B45" s="20"/>
      <c r="C45" s="10"/>
      <c r="D45" s="67"/>
      <c r="E45" s="68"/>
      <c r="F45" s="69"/>
    </row>
    <row r="46" spans="1:5" s="18" customFormat="1" ht="12.75">
      <c r="A46" s="30" t="s">
        <v>45</v>
      </c>
      <c r="B46" s="20" t="s">
        <v>102</v>
      </c>
      <c r="C46" s="62"/>
      <c r="E46" s="55"/>
    </row>
    <row r="47" spans="1:6" s="18" customFormat="1" ht="12.75">
      <c r="A47" s="30"/>
      <c r="B47" s="18" t="s">
        <v>103</v>
      </c>
      <c r="C47" s="20"/>
      <c r="D47" s="66"/>
      <c r="E47" s="22"/>
      <c r="F47" s="30"/>
    </row>
    <row r="48" spans="1:6" s="18" customFormat="1" ht="12.75">
      <c r="A48" s="30"/>
      <c r="B48" s="20" t="s">
        <v>8</v>
      </c>
      <c r="C48" s="20">
        <f>C43+C44</f>
        <v>303</v>
      </c>
      <c r="D48" s="50" t="s">
        <v>49</v>
      </c>
      <c r="E48" s="22">
        <f>E43+E44</f>
        <v>303</v>
      </c>
      <c r="F48" s="23" t="s">
        <v>49</v>
      </c>
    </row>
    <row r="49" spans="1:6" s="18" customFormat="1" ht="9" customHeight="1">
      <c r="A49" s="30"/>
      <c r="B49" s="20"/>
      <c r="C49" s="20"/>
      <c r="D49" s="66"/>
      <c r="E49" s="22"/>
      <c r="F49" s="30"/>
    </row>
    <row r="50" spans="1:6" s="18" customFormat="1" ht="12.75">
      <c r="A50" s="30" t="s">
        <v>46</v>
      </c>
      <c r="B50" s="20" t="s">
        <v>104</v>
      </c>
      <c r="C50" s="30">
        <v>0</v>
      </c>
      <c r="D50" s="50" t="s">
        <v>49</v>
      </c>
      <c r="E50" s="25">
        <v>0</v>
      </c>
      <c r="F50" s="23" t="s">
        <v>49</v>
      </c>
    </row>
    <row r="51" spans="1:6" s="18" customFormat="1" ht="12" customHeight="1">
      <c r="A51" s="30"/>
      <c r="B51" s="20" t="s">
        <v>120</v>
      </c>
      <c r="C51" s="30">
        <v>0</v>
      </c>
      <c r="D51" s="50" t="s">
        <v>49</v>
      </c>
      <c r="E51" s="25">
        <v>0</v>
      </c>
      <c r="F51" s="23" t="s">
        <v>49</v>
      </c>
    </row>
    <row r="52" spans="1:6" s="18" customFormat="1" ht="12" customHeight="1">
      <c r="A52" s="30"/>
      <c r="B52" s="20" t="s">
        <v>107</v>
      </c>
      <c r="C52" s="30">
        <f>C50+C51</f>
        <v>0</v>
      </c>
      <c r="D52" s="50" t="s">
        <v>49</v>
      </c>
      <c r="E52" s="25">
        <f>E50+E51</f>
        <v>0</v>
      </c>
      <c r="F52" s="23" t="s">
        <v>49</v>
      </c>
    </row>
    <row r="53" spans="1:6" s="18" customFormat="1" ht="12.75">
      <c r="A53" s="30"/>
      <c r="B53" s="20" t="s">
        <v>105</v>
      </c>
      <c r="C53" s="20"/>
      <c r="D53" s="66"/>
      <c r="E53" s="22"/>
      <c r="F53" s="30"/>
    </row>
    <row r="54" spans="1:6" s="18" customFormat="1" ht="12.75" customHeight="1">
      <c r="A54" s="30"/>
      <c r="B54" s="20" t="s">
        <v>108</v>
      </c>
      <c r="C54" s="20"/>
      <c r="D54" s="66"/>
      <c r="E54" s="22"/>
      <c r="F54" s="30"/>
    </row>
    <row r="55" spans="1:6" s="18" customFormat="1" ht="12.75" customHeight="1">
      <c r="A55" s="30"/>
      <c r="B55" s="20"/>
      <c r="C55" s="20"/>
      <c r="D55" s="66"/>
      <c r="E55" s="22"/>
      <c r="F55" s="30"/>
    </row>
    <row r="56" spans="1:6" s="18" customFormat="1" ht="12.75">
      <c r="A56" s="30" t="s">
        <v>47</v>
      </c>
      <c r="B56" s="20" t="s">
        <v>102</v>
      </c>
      <c r="C56" s="20"/>
      <c r="D56" s="66"/>
      <c r="E56" s="22"/>
      <c r="F56" s="30"/>
    </row>
    <row r="57" spans="1:6" s="18" customFormat="1" ht="12.75">
      <c r="A57" s="30"/>
      <c r="B57" s="20" t="s">
        <v>109</v>
      </c>
      <c r="C57" s="20"/>
      <c r="D57" s="66"/>
      <c r="E57" s="22"/>
      <c r="F57" s="30"/>
    </row>
    <row r="58" spans="1:6" s="18" customFormat="1" ht="12.75">
      <c r="A58" s="30"/>
      <c r="B58" s="20" t="s">
        <v>110</v>
      </c>
      <c r="C58" s="20"/>
      <c r="D58" s="66"/>
      <c r="E58" s="22"/>
      <c r="F58" s="30"/>
    </row>
    <row r="59" spans="1:6" s="18" customFormat="1" ht="15.75" customHeight="1" thickBot="1">
      <c r="A59" s="30"/>
      <c r="B59" s="20" t="s">
        <v>106</v>
      </c>
      <c r="C59" s="40">
        <f>C48+C52</f>
        <v>303</v>
      </c>
      <c r="D59" s="72" t="s">
        <v>49</v>
      </c>
      <c r="E59" s="38">
        <f>E48+E52</f>
        <v>303</v>
      </c>
      <c r="F59" s="73" t="s">
        <v>49</v>
      </c>
    </row>
    <row r="60" ht="13.5" thickTop="1">
      <c r="E60" s="56"/>
    </row>
    <row r="61" spans="1:6" s="18" customFormat="1" ht="18.75" customHeight="1">
      <c r="A61" s="30"/>
      <c r="B61" s="20"/>
      <c r="C61" s="20"/>
      <c r="D61" s="66"/>
      <c r="E61" s="22"/>
      <c r="F61" s="30"/>
    </row>
    <row r="62" spans="1:6" s="18" customFormat="1" ht="15" customHeight="1">
      <c r="A62" s="30"/>
      <c r="B62" s="20"/>
      <c r="C62" s="20"/>
      <c r="D62" s="66"/>
      <c r="E62" s="22"/>
      <c r="F62" s="30"/>
    </row>
    <row r="63" spans="1:6" s="18" customFormat="1" ht="12.75">
      <c r="A63" s="19"/>
      <c r="B63" s="20"/>
      <c r="C63" s="77" t="s">
        <v>76</v>
      </c>
      <c r="D63" s="78"/>
      <c r="E63" s="79" t="s">
        <v>77</v>
      </c>
      <c r="F63" s="77"/>
    </row>
    <row r="64" spans="1:6" s="18" customFormat="1" ht="12.75">
      <c r="A64" s="19"/>
      <c r="B64" s="20"/>
      <c r="C64" s="58" t="s">
        <v>0</v>
      </c>
      <c r="D64" s="58" t="s">
        <v>78</v>
      </c>
      <c r="E64" s="59" t="s">
        <v>0</v>
      </c>
      <c r="F64" s="58" t="s">
        <v>78</v>
      </c>
    </row>
    <row r="65" spans="1:6" s="18" customFormat="1" ht="12.75">
      <c r="A65" s="19"/>
      <c r="B65" s="20"/>
      <c r="C65" s="58" t="s">
        <v>1</v>
      </c>
      <c r="D65" s="58" t="s">
        <v>79</v>
      </c>
      <c r="E65" s="59" t="s">
        <v>69</v>
      </c>
      <c r="F65" s="58" t="s">
        <v>79</v>
      </c>
    </row>
    <row r="66" spans="1:6" s="18" customFormat="1" ht="12.75">
      <c r="A66" s="19"/>
      <c r="B66" s="20"/>
      <c r="C66" s="58" t="s">
        <v>2</v>
      </c>
      <c r="D66" s="58" t="s">
        <v>2</v>
      </c>
      <c r="E66" s="59" t="s">
        <v>68</v>
      </c>
      <c r="F66" s="58" t="s">
        <v>80</v>
      </c>
    </row>
    <row r="67" spans="1:6" s="18" customFormat="1" ht="12.75">
      <c r="A67" s="19"/>
      <c r="B67" s="20"/>
      <c r="C67" s="58" t="s">
        <v>55</v>
      </c>
      <c r="D67" s="58" t="s">
        <v>56</v>
      </c>
      <c r="E67" s="59" t="s">
        <v>55</v>
      </c>
      <c r="F67" s="58" t="s">
        <v>56</v>
      </c>
    </row>
    <row r="68" spans="1:6" s="18" customFormat="1" ht="15">
      <c r="A68" s="44" t="s">
        <v>4</v>
      </c>
      <c r="B68" s="20"/>
      <c r="C68" s="60" t="s">
        <v>3</v>
      </c>
      <c r="D68" s="60" t="s">
        <v>3</v>
      </c>
      <c r="E68" s="61" t="s">
        <v>3</v>
      </c>
      <c r="F68" s="60" t="s">
        <v>3</v>
      </c>
    </row>
    <row r="69" spans="1:6" s="18" customFormat="1" ht="12.75">
      <c r="A69" s="30" t="s">
        <v>61</v>
      </c>
      <c r="B69" s="20" t="s">
        <v>112</v>
      </c>
      <c r="C69" s="34"/>
      <c r="D69" s="74"/>
      <c r="E69" s="26"/>
      <c r="F69" s="34"/>
    </row>
    <row r="70" spans="1:6" s="18" customFormat="1" ht="12.75">
      <c r="A70" s="30"/>
      <c r="B70" s="20" t="s">
        <v>114</v>
      </c>
      <c r="C70" s="34"/>
      <c r="D70" s="74"/>
      <c r="E70" s="26"/>
      <c r="F70" s="34"/>
    </row>
    <row r="71" spans="1:6" s="18" customFormat="1" ht="12.75">
      <c r="A71" s="43"/>
      <c r="B71" s="20" t="s">
        <v>113</v>
      </c>
      <c r="C71" s="34"/>
      <c r="D71" s="34"/>
      <c r="E71" s="26"/>
      <c r="F71" s="34"/>
    </row>
    <row r="72" spans="1:5" s="18" customFormat="1" ht="12" customHeight="1">
      <c r="A72" s="43"/>
      <c r="B72" s="20" t="s">
        <v>115</v>
      </c>
      <c r="E72" s="57"/>
    </row>
    <row r="73" spans="1:6" s="18" customFormat="1" ht="12" customHeight="1">
      <c r="A73" s="43"/>
      <c r="B73" s="20" t="s">
        <v>116</v>
      </c>
      <c r="C73" s="75" t="s">
        <v>74</v>
      </c>
      <c r="D73" s="50" t="s">
        <v>49</v>
      </c>
      <c r="E73" s="75" t="s">
        <v>74</v>
      </c>
      <c r="F73" s="23" t="s">
        <v>49</v>
      </c>
    </row>
    <row r="74" spans="1:6" s="18" customFormat="1" ht="13.5" customHeight="1">
      <c r="A74" s="43"/>
      <c r="B74" s="20" t="s">
        <v>117</v>
      </c>
      <c r="C74" s="75"/>
      <c r="D74" s="50"/>
      <c r="E74" s="75"/>
      <c r="F74" s="23"/>
    </row>
    <row r="75" spans="1:6" s="18" customFormat="1" ht="13.5" customHeight="1">
      <c r="A75" s="43"/>
      <c r="B75" s="20" t="s">
        <v>116</v>
      </c>
      <c r="C75" s="75" t="s">
        <v>74</v>
      </c>
      <c r="D75" s="50" t="s">
        <v>49</v>
      </c>
      <c r="E75" s="75" t="s">
        <v>74</v>
      </c>
      <c r="F75" s="23" t="s">
        <v>49</v>
      </c>
    </row>
    <row r="76" spans="3:6" s="18" customFormat="1" ht="12.75">
      <c r="C76" s="34"/>
      <c r="D76" s="74"/>
      <c r="E76" s="26"/>
      <c r="F76" s="34"/>
    </row>
    <row r="77" spans="1:6" s="18" customFormat="1" ht="12.75">
      <c r="A77" s="30" t="s">
        <v>62</v>
      </c>
      <c r="B77" s="20" t="s">
        <v>50</v>
      </c>
      <c r="C77" s="34">
        <v>0</v>
      </c>
      <c r="D77" s="50" t="s">
        <v>49</v>
      </c>
      <c r="E77" s="27">
        <v>0</v>
      </c>
      <c r="F77" s="23" t="s">
        <v>49</v>
      </c>
    </row>
    <row r="78" spans="1:6" s="36" customFormat="1" ht="19.5" customHeight="1">
      <c r="A78" s="37" t="s">
        <v>67</v>
      </c>
      <c r="B78" s="42" t="s">
        <v>51</v>
      </c>
      <c r="C78" s="76" t="s">
        <v>63</v>
      </c>
      <c r="D78" s="42"/>
      <c r="E78" s="42"/>
      <c r="F78" s="42"/>
    </row>
    <row r="79" spans="1:6" s="18" customFormat="1" ht="8.25" customHeight="1">
      <c r="A79" s="30"/>
      <c r="B79" s="20"/>
      <c r="C79" s="20"/>
      <c r="D79" s="20"/>
      <c r="E79" s="20"/>
      <c r="F79" s="20"/>
    </row>
    <row r="81" spans="1:2" ht="12.75">
      <c r="A81" s="35"/>
      <c r="B81" s="32"/>
    </row>
    <row r="82" spans="1:6" s="18" customFormat="1" ht="12.75">
      <c r="A82" s="19"/>
      <c r="B82" s="20"/>
      <c r="C82" s="80"/>
      <c r="D82" s="81"/>
      <c r="E82" s="82"/>
      <c r="F82" s="80"/>
    </row>
    <row r="83" spans="1:6" s="18" customFormat="1" ht="12.75">
      <c r="A83" s="19"/>
      <c r="B83" s="20"/>
      <c r="C83" s="23" t="s">
        <v>10</v>
      </c>
      <c r="D83" s="50"/>
      <c r="E83" s="11" t="s">
        <v>10</v>
      </c>
      <c r="F83" s="23"/>
    </row>
    <row r="84" spans="1:6" s="18" customFormat="1" ht="12.75">
      <c r="A84" s="19"/>
      <c r="B84" s="20"/>
      <c r="C84" s="23" t="s">
        <v>11</v>
      </c>
      <c r="D84" s="50"/>
      <c r="E84" s="11" t="s">
        <v>12</v>
      </c>
      <c r="F84" s="23"/>
    </row>
    <row r="85" spans="1:6" s="18" customFormat="1" ht="12.75">
      <c r="A85" s="19"/>
      <c r="B85" s="20"/>
      <c r="C85" s="23" t="s">
        <v>13</v>
      </c>
      <c r="D85" s="50"/>
      <c r="E85" s="24" t="s">
        <v>14</v>
      </c>
      <c r="F85" s="23"/>
    </row>
    <row r="86" spans="1:6" s="18" customFormat="1" ht="12.75">
      <c r="A86" s="19"/>
      <c r="B86" s="20"/>
      <c r="C86" s="23" t="s">
        <v>2</v>
      </c>
      <c r="D86" s="50"/>
      <c r="E86" s="24" t="s">
        <v>15</v>
      </c>
      <c r="F86" s="23"/>
    </row>
    <row r="87" spans="1:6" s="18" customFormat="1" ht="15">
      <c r="A87" s="44"/>
      <c r="B87" s="20"/>
      <c r="C87" s="13" t="s">
        <v>55</v>
      </c>
      <c r="D87" s="51"/>
      <c r="E87" s="52" t="s">
        <v>53</v>
      </c>
      <c r="F87" s="46"/>
    </row>
    <row r="88" spans="1:5" ht="12.75">
      <c r="A88" s="35"/>
      <c r="B88" s="32"/>
      <c r="C88" s="23"/>
      <c r="D88" s="47"/>
      <c r="E88" s="23"/>
    </row>
    <row r="89" spans="1:6" ht="12.75">
      <c r="A89" s="48" t="s">
        <v>75</v>
      </c>
      <c r="B89" s="32" t="s">
        <v>54</v>
      </c>
      <c r="C89" s="34">
        <v>2.21</v>
      </c>
      <c r="D89" s="50"/>
      <c r="E89" s="49">
        <v>2.2</v>
      </c>
      <c r="F89" s="11"/>
    </row>
    <row r="90" spans="1:4" ht="47.25" customHeight="1">
      <c r="A90" s="35"/>
      <c r="B90" s="32"/>
      <c r="C90" s="20"/>
      <c r="D90" s="47"/>
    </row>
    <row r="91" spans="1:4" ht="12.75">
      <c r="A91" s="35" t="s">
        <v>70</v>
      </c>
      <c r="B91" s="32"/>
      <c r="D91" s="20"/>
    </row>
    <row r="92" spans="1:4" ht="12.75">
      <c r="A92" s="35"/>
      <c r="B92" s="32"/>
      <c r="D92" s="20"/>
    </row>
    <row r="93" spans="1:4" ht="12.75">
      <c r="A93" s="35"/>
      <c r="B93" s="32"/>
      <c r="D93" s="20"/>
    </row>
    <row r="94" spans="1:4" ht="12.75">
      <c r="A94" s="35"/>
      <c r="B94" s="32"/>
      <c r="D94" s="20"/>
    </row>
    <row r="95" spans="1:4" ht="12.75">
      <c r="A95" s="35"/>
      <c r="B95" s="32"/>
      <c r="D95" s="20"/>
    </row>
    <row r="96" spans="1:4" ht="12.75">
      <c r="A96" s="35"/>
      <c r="B96" s="32"/>
      <c r="D96" s="20"/>
    </row>
    <row r="97" spans="1:4" ht="12.75">
      <c r="A97" s="35"/>
      <c r="B97" s="32"/>
      <c r="D97" s="20"/>
    </row>
    <row r="98" spans="1:4" ht="12.75">
      <c r="A98" s="35"/>
      <c r="B98" s="32"/>
      <c r="D98" s="20"/>
    </row>
    <row r="99" spans="1:6" ht="12.75">
      <c r="A99" s="32"/>
      <c r="B99" s="32"/>
      <c r="C99" s="11" t="s">
        <v>10</v>
      </c>
      <c r="E99" s="11" t="s">
        <v>10</v>
      </c>
      <c r="F99" s="1"/>
    </row>
    <row r="100" spans="1:6" ht="12.75">
      <c r="A100" s="32"/>
      <c r="B100" s="32"/>
      <c r="C100" s="11" t="s">
        <v>11</v>
      </c>
      <c r="E100" s="11" t="s">
        <v>12</v>
      </c>
      <c r="F100" s="1"/>
    </row>
    <row r="101" spans="1:6" ht="12.75">
      <c r="A101" s="32"/>
      <c r="B101" s="32"/>
      <c r="C101" s="11" t="s">
        <v>13</v>
      </c>
      <c r="E101" s="11" t="s">
        <v>14</v>
      </c>
      <c r="F101" s="1"/>
    </row>
    <row r="102" spans="1:6" ht="12.75">
      <c r="A102" s="32"/>
      <c r="B102" s="32"/>
      <c r="C102" s="11" t="s">
        <v>2</v>
      </c>
      <c r="E102" s="11" t="s">
        <v>15</v>
      </c>
      <c r="F102" s="1"/>
    </row>
    <row r="103" spans="1:6" ht="12.75">
      <c r="A103" s="32"/>
      <c r="B103" s="32"/>
      <c r="C103" s="11" t="s">
        <v>55</v>
      </c>
      <c r="E103" s="11" t="s">
        <v>53</v>
      </c>
      <c r="F103" s="1"/>
    </row>
    <row r="104" spans="1:6" ht="12.75">
      <c r="A104" s="31" t="s">
        <v>9</v>
      </c>
      <c r="B104" s="32"/>
      <c r="C104" s="13" t="s">
        <v>3</v>
      </c>
      <c r="E104" s="13" t="s">
        <v>3</v>
      </c>
      <c r="F104" s="1"/>
    </row>
    <row r="105" spans="1:6" ht="22.5" customHeight="1">
      <c r="A105" s="32" t="s">
        <v>16</v>
      </c>
      <c r="B105" s="32"/>
      <c r="C105" s="4">
        <v>28728</v>
      </c>
      <c r="E105" s="4">
        <v>27931.962</v>
      </c>
      <c r="F105" s="1"/>
    </row>
    <row r="106" spans="1:6" ht="9" customHeight="1">
      <c r="A106" s="32"/>
      <c r="B106" s="32"/>
      <c r="F106" s="1"/>
    </row>
    <row r="107" spans="1:6" ht="12.75">
      <c r="A107" s="32" t="s">
        <v>52</v>
      </c>
      <c r="B107" s="32"/>
      <c r="F107" s="1"/>
    </row>
    <row r="108" spans="1:6" ht="12.75">
      <c r="A108" s="32"/>
      <c r="B108" s="32" t="s">
        <v>17</v>
      </c>
      <c r="C108" s="14">
        <v>85041</v>
      </c>
      <c r="E108" s="14">
        <v>78793.182</v>
      </c>
      <c r="F108" s="1"/>
    </row>
    <row r="109" spans="1:6" ht="12.75">
      <c r="A109" s="32"/>
      <c r="B109" s="32" t="s">
        <v>18</v>
      </c>
      <c r="C109" s="17">
        <v>6157</v>
      </c>
      <c r="E109" s="17">
        <v>7872.289</v>
      </c>
      <c r="F109" s="1"/>
    </row>
    <row r="110" spans="1:6" ht="12.75">
      <c r="A110" s="32"/>
      <c r="B110" s="32" t="s">
        <v>72</v>
      </c>
      <c r="C110" s="17">
        <v>3777</v>
      </c>
      <c r="E110" s="17">
        <v>1595.759</v>
      </c>
      <c r="F110" s="1"/>
    </row>
    <row r="111" spans="1:6" ht="12.75">
      <c r="A111" s="32"/>
      <c r="B111" s="32" t="s">
        <v>71</v>
      </c>
      <c r="C111" s="17">
        <v>96</v>
      </c>
      <c r="E111" s="17">
        <v>29.015</v>
      </c>
      <c r="F111" s="1"/>
    </row>
    <row r="112" spans="1:6" ht="12.75">
      <c r="A112" s="32"/>
      <c r="B112" s="32" t="s">
        <v>19</v>
      </c>
      <c r="C112" s="17">
        <v>0</v>
      </c>
      <c r="E112" s="17">
        <v>112.5</v>
      </c>
      <c r="F112" s="1"/>
    </row>
    <row r="113" spans="1:6" ht="12.75">
      <c r="A113" s="32"/>
      <c r="B113" s="32" t="s">
        <v>20</v>
      </c>
      <c r="C113" s="16">
        <v>564</v>
      </c>
      <c r="E113" s="16">
        <v>1748.034</v>
      </c>
      <c r="F113" s="1"/>
    </row>
    <row r="114" spans="1:6" ht="12.75">
      <c r="A114" s="32"/>
      <c r="B114" s="32"/>
      <c r="C114" s="20">
        <f>SUM(C108:C113)</f>
        <v>95635</v>
      </c>
      <c r="E114" s="20">
        <f>SUM(E108:E113)</f>
        <v>90150.77900000001</v>
      </c>
      <c r="F114" s="1"/>
    </row>
    <row r="115" spans="1:6" ht="9" customHeight="1">
      <c r="A115" s="32"/>
      <c r="B115" s="32"/>
      <c r="E115" s="20"/>
      <c r="F115" s="1"/>
    </row>
    <row r="116" spans="1:6" ht="12.75">
      <c r="A116" s="32" t="s">
        <v>21</v>
      </c>
      <c r="B116" s="32"/>
      <c r="E116" s="20"/>
      <c r="F116" s="1"/>
    </row>
    <row r="117" spans="1:6" ht="12.75">
      <c r="A117" s="32"/>
      <c r="B117" s="32" t="s">
        <v>22</v>
      </c>
      <c r="C117" s="14">
        <v>16263</v>
      </c>
      <c r="E117" s="14">
        <v>16213.55</v>
      </c>
      <c r="F117" s="1"/>
    </row>
    <row r="118" spans="1:6" ht="12.75">
      <c r="A118" s="32"/>
      <c r="B118" s="32" t="s">
        <v>23</v>
      </c>
      <c r="C118" s="17">
        <v>6730</v>
      </c>
      <c r="E118" s="17">
        <v>1641.652</v>
      </c>
      <c r="F118" s="1"/>
    </row>
    <row r="119" spans="1:6" ht="12.75">
      <c r="A119" s="32"/>
      <c r="B119" s="32" t="s">
        <v>24</v>
      </c>
      <c r="C119" s="17">
        <v>12694</v>
      </c>
      <c r="E119" s="17">
        <v>11575.541</v>
      </c>
      <c r="F119" s="1"/>
    </row>
    <row r="120" spans="1:6" ht="12.75">
      <c r="A120" s="32"/>
      <c r="B120" s="32" t="s">
        <v>25</v>
      </c>
      <c r="C120" s="17">
        <v>0</v>
      </c>
      <c r="E120" s="17">
        <v>0</v>
      </c>
      <c r="F120" s="1"/>
    </row>
    <row r="121" spans="1:6" ht="12.75">
      <c r="A121" s="32"/>
      <c r="B121" s="32" t="s">
        <v>26</v>
      </c>
      <c r="C121" s="16">
        <v>1332</v>
      </c>
      <c r="E121" s="16">
        <v>1332</v>
      </c>
      <c r="F121" s="1"/>
    </row>
    <row r="122" spans="1:6" ht="12.75">
      <c r="A122" s="32"/>
      <c r="B122" s="32"/>
      <c r="C122" s="20">
        <f>SUM(C117:C121)</f>
        <v>37019</v>
      </c>
      <c r="E122" s="20">
        <f>SUM(E117:E121)</f>
        <v>30762.742999999995</v>
      </c>
      <c r="F122" s="1"/>
    </row>
    <row r="123" spans="1:6" ht="9" customHeight="1">
      <c r="A123" s="32"/>
      <c r="B123" s="32"/>
      <c r="C123" s="20"/>
      <c r="E123" s="20"/>
      <c r="F123" s="1"/>
    </row>
    <row r="124" spans="1:6" ht="12.75">
      <c r="A124" s="32"/>
      <c r="B124" s="32" t="s">
        <v>27</v>
      </c>
      <c r="C124" s="4">
        <f>+C114-C122</f>
        <v>58616</v>
      </c>
      <c r="E124" s="4">
        <f>+E114-E122</f>
        <v>59388.036000000015</v>
      </c>
      <c r="F124" s="1"/>
    </row>
    <row r="125" spans="1:6" ht="9" customHeight="1">
      <c r="A125" s="32"/>
      <c r="B125" s="32"/>
      <c r="F125" s="1"/>
    </row>
    <row r="126" spans="1:6" ht="12.75">
      <c r="A126" s="32" t="s">
        <v>28</v>
      </c>
      <c r="B126" s="32"/>
      <c r="C126" s="4">
        <v>18</v>
      </c>
      <c r="E126" s="4">
        <v>18.22</v>
      </c>
      <c r="F126" s="1"/>
    </row>
    <row r="127" spans="1:6" ht="12.75">
      <c r="A127" s="32"/>
      <c r="B127" s="32"/>
      <c r="F127" s="1"/>
    </row>
    <row r="128" spans="1:6" ht="15.75" customHeight="1" thickBot="1">
      <c r="A128" s="32"/>
      <c r="B128" s="32"/>
      <c r="C128" s="40">
        <f>+C124+C126+C105</f>
        <v>87362</v>
      </c>
      <c r="D128" s="28"/>
      <c r="E128" s="40">
        <f>+E124+E126+E105</f>
        <v>87338.21800000002</v>
      </c>
      <c r="F128" s="1"/>
    </row>
    <row r="129" spans="1:6" ht="25.5" customHeight="1" thickTop="1">
      <c r="A129" s="32"/>
      <c r="B129" s="32"/>
      <c r="F129" s="1"/>
    </row>
    <row r="130" spans="1:6" ht="12.75">
      <c r="A130" s="32" t="s">
        <v>29</v>
      </c>
      <c r="B130" s="32"/>
      <c r="F130" s="1"/>
    </row>
    <row r="131" spans="1:6" ht="19.5" customHeight="1">
      <c r="A131" s="32" t="s">
        <v>30</v>
      </c>
      <c r="B131" s="32"/>
      <c r="C131" s="4">
        <v>37000</v>
      </c>
      <c r="E131" s="4">
        <v>37000</v>
      </c>
      <c r="F131" s="1"/>
    </row>
    <row r="132" spans="1:6" ht="9" customHeight="1">
      <c r="A132" s="32"/>
      <c r="B132" s="32"/>
      <c r="F132" s="1"/>
    </row>
    <row r="133" spans="1:7" ht="12.75">
      <c r="A133" s="32" t="s">
        <v>31</v>
      </c>
      <c r="B133" s="32"/>
      <c r="F133" s="1"/>
      <c r="G133" s="15"/>
    </row>
    <row r="134" spans="1:7" ht="12.75">
      <c r="A134" s="32"/>
      <c r="B134" s="32" t="s">
        <v>35</v>
      </c>
      <c r="C134" s="4">
        <v>8341</v>
      </c>
      <c r="E134" s="4">
        <v>8341</v>
      </c>
      <c r="F134" s="1"/>
      <c r="G134" s="15"/>
    </row>
    <row r="135" spans="1:7" ht="12.75">
      <c r="A135" s="32"/>
      <c r="B135" s="32" t="s">
        <v>36</v>
      </c>
      <c r="C135" s="4">
        <v>36463</v>
      </c>
      <c r="E135" s="10">
        <v>36159.768</v>
      </c>
      <c r="F135" s="1"/>
      <c r="G135" s="15"/>
    </row>
    <row r="136" spans="1:6" ht="12.75">
      <c r="A136" s="32"/>
      <c r="B136" s="32"/>
      <c r="C136" s="21">
        <f>SUM(C134:C135)</f>
        <v>44804</v>
      </c>
      <c r="E136" s="21">
        <f>SUM(E134:E135)</f>
        <v>44500.768</v>
      </c>
      <c r="F136" s="1"/>
    </row>
    <row r="137" spans="1:6" ht="9" customHeight="1">
      <c r="A137" s="32"/>
      <c r="B137" s="32"/>
      <c r="F137" s="1"/>
    </row>
    <row r="138" spans="1:6" ht="12.75">
      <c r="A138" s="32" t="s">
        <v>32</v>
      </c>
      <c r="B138" s="32"/>
      <c r="C138" s="4">
        <v>153</v>
      </c>
      <c r="E138" s="4">
        <v>105.046</v>
      </c>
      <c r="F138" s="1"/>
    </row>
    <row r="139" spans="1:6" ht="9" customHeight="1">
      <c r="A139" s="32"/>
      <c r="B139" s="32"/>
      <c r="F139" s="1"/>
    </row>
    <row r="140" spans="1:6" ht="12.75">
      <c r="A140" s="32" t="s">
        <v>73</v>
      </c>
      <c r="B140" s="32"/>
      <c r="C140" s="4">
        <v>5306</v>
      </c>
      <c r="E140" s="4">
        <v>5620.768</v>
      </c>
      <c r="F140" s="1"/>
    </row>
    <row r="141" spans="1:6" ht="9" customHeight="1">
      <c r="A141" s="32"/>
      <c r="B141" s="32"/>
      <c r="F141" s="1"/>
    </row>
    <row r="142" spans="1:6" ht="12.75">
      <c r="A142" s="32" t="s">
        <v>33</v>
      </c>
      <c r="B142" s="32"/>
      <c r="C142" s="4">
        <v>73</v>
      </c>
      <c r="E142" s="4">
        <v>85.334</v>
      </c>
      <c r="F142" s="1"/>
    </row>
    <row r="143" spans="1:6" ht="9" customHeight="1">
      <c r="A143" s="32"/>
      <c r="B143" s="32"/>
      <c r="F143" s="1"/>
    </row>
    <row r="144" spans="1:6" ht="12.75">
      <c r="A144" s="32" t="s">
        <v>34</v>
      </c>
      <c r="B144" s="32"/>
      <c r="C144" s="4">
        <v>26</v>
      </c>
      <c r="E144" s="4">
        <v>26.3</v>
      </c>
      <c r="F144" s="1"/>
    </row>
    <row r="145" spans="1:6" ht="12.75">
      <c r="A145" s="32"/>
      <c r="B145" s="32"/>
      <c r="E145" s="10"/>
      <c r="F145" s="1"/>
    </row>
    <row r="146" spans="1:6" ht="13.5" thickBot="1">
      <c r="A146" s="32"/>
      <c r="B146" s="32"/>
      <c r="C146" s="40">
        <f>C131+C136+SUM(C138:C145)</f>
        <v>87362</v>
      </c>
      <c r="D146" s="28"/>
      <c r="E146" s="40">
        <f>E131+E136+SUM(E138:E145)</f>
        <v>87338.216</v>
      </c>
      <c r="F146" s="1"/>
    </row>
    <row r="147" spans="1:6" ht="25.5" customHeight="1" thickTop="1">
      <c r="A147" s="32"/>
      <c r="B147" s="32"/>
      <c r="F147" s="1"/>
    </row>
    <row r="148" spans="1:6" ht="12.75">
      <c r="A148" s="19" t="s">
        <v>54</v>
      </c>
      <c r="B148" s="1"/>
      <c r="C148" s="41">
        <f>IF(C131&gt;0,(C131+C136-C126)/C131,0)</f>
        <v>2.2104324324324325</v>
      </c>
      <c r="E148" s="41">
        <f>IF(E131&gt;0,(E131+E136-E126)/E131,0)</f>
        <v>2.202231027027027</v>
      </c>
      <c r="F148" s="1"/>
    </row>
    <row r="149" spans="1:6" ht="12.75">
      <c r="A149" s="32"/>
      <c r="B149" s="32"/>
      <c r="E149" s="12"/>
      <c r="F149" s="1"/>
    </row>
    <row r="150" spans="1:2" ht="12.75">
      <c r="A150" s="32"/>
      <c r="B150" s="32"/>
    </row>
    <row r="151" spans="1:2" ht="12.75">
      <c r="A151" s="32"/>
      <c r="B151" s="32"/>
    </row>
    <row r="152" spans="1:2" ht="12.75">
      <c r="A152" s="32"/>
      <c r="B152" s="32"/>
    </row>
    <row r="153" spans="1:2" ht="12.75">
      <c r="A153" s="32"/>
      <c r="B153" s="32"/>
    </row>
    <row r="154" spans="1:2" ht="12.75">
      <c r="A154" s="32"/>
      <c r="B154" s="32"/>
    </row>
    <row r="155" spans="1:2" ht="12.75">
      <c r="A155" s="32"/>
      <c r="B155" s="32"/>
    </row>
    <row r="156" spans="1:2" ht="12.75">
      <c r="A156" s="32"/>
      <c r="B156" s="32"/>
    </row>
    <row r="157" spans="1:2" ht="12.75">
      <c r="A157" s="32"/>
      <c r="B157" s="32"/>
    </row>
    <row r="158" spans="1:2" ht="12.75">
      <c r="A158" s="32"/>
      <c r="B158" s="32"/>
    </row>
    <row r="159" spans="1:2" ht="12.75">
      <c r="A159" s="32"/>
      <c r="B159" s="32"/>
    </row>
    <row r="160" spans="1:2" ht="12.75">
      <c r="A160" s="32"/>
      <c r="B160" s="32"/>
    </row>
    <row r="161" spans="1:2" ht="12.75">
      <c r="A161" s="32"/>
      <c r="B161" s="32"/>
    </row>
    <row r="162" spans="1:2" ht="12.75">
      <c r="A162" s="32"/>
      <c r="B162" s="32"/>
    </row>
    <row r="163" spans="1:2" ht="12.75">
      <c r="A163" s="32"/>
      <c r="B163" s="32"/>
    </row>
    <row r="164" spans="1:2" ht="12.75">
      <c r="A164" s="32"/>
      <c r="B164" s="32"/>
    </row>
    <row r="165" spans="1:2" ht="12.75">
      <c r="A165" s="32"/>
      <c r="B165" s="32"/>
    </row>
    <row r="166" spans="1:2" ht="12.75">
      <c r="A166" s="32"/>
      <c r="B166" s="32"/>
    </row>
    <row r="167" spans="1:2" ht="12.75">
      <c r="A167" s="32"/>
      <c r="B167" s="32"/>
    </row>
    <row r="168" spans="1:2" ht="12.75">
      <c r="A168" s="32"/>
      <c r="B168" s="32"/>
    </row>
    <row r="169" spans="1:2" ht="12.75">
      <c r="A169" s="32"/>
      <c r="B169" s="32"/>
    </row>
    <row r="170" spans="1:2" ht="12.75">
      <c r="A170" s="32"/>
      <c r="B170" s="32"/>
    </row>
    <row r="171" spans="1:2" ht="12.75">
      <c r="A171" s="32"/>
      <c r="B171" s="32"/>
    </row>
    <row r="172" spans="1:2" ht="12.75">
      <c r="A172" s="32"/>
      <c r="B172" s="32"/>
    </row>
    <row r="173" spans="1:2" ht="12.75">
      <c r="A173" s="32"/>
      <c r="B173" s="32"/>
    </row>
    <row r="174" spans="1:2" ht="12.75">
      <c r="A174" s="32"/>
      <c r="B174" s="32"/>
    </row>
    <row r="175" spans="1:2" ht="12.75">
      <c r="A175" s="32"/>
      <c r="B175" s="32"/>
    </row>
    <row r="176" spans="1:2" ht="12.75">
      <c r="A176" s="32"/>
      <c r="B176" s="32"/>
    </row>
    <row r="177" spans="1:2" ht="12.75">
      <c r="A177" s="32"/>
      <c r="B177" s="32"/>
    </row>
    <row r="178" spans="1:2" ht="12.75">
      <c r="A178" s="32"/>
      <c r="B178" s="32"/>
    </row>
    <row r="179" spans="1:2" ht="12.75">
      <c r="A179" s="32"/>
      <c r="B179" s="32"/>
    </row>
    <row r="180" spans="1:2" ht="12.75">
      <c r="A180" s="32"/>
      <c r="B180" s="32"/>
    </row>
    <row r="181" spans="1:2" ht="12.75">
      <c r="A181" s="32"/>
      <c r="B181" s="32"/>
    </row>
    <row r="182" spans="1:2" ht="12.75">
      <c r="A182" s="32"/>
      <c r="B182" s="32"/>
    </row>
    <row r="183" spans="1:2" ht="12.75">
      <c r="A183" s="32"/>
      <c r="B183" s="32"/>
    </row>
    <row r="184" spans="1:2" ht="12.75">
      <c r="A184" s="32"/>
      <c r="B184" s="32"/>
    </row>
    <row r="185" spans="1:2" ht="12.75">
      <c r="A185" s="32"/>
      <c r="B185" s="32"/>
    </row>
    <row r="186" spans="1:2" ht="12.75">
      <c r="A186" s="32"/>
      <c r="B186" s="32"/>
    </row>
    <row r="187" spans="1:2" ht="12.75">
      <c r="A187" s="32"/>
      <c r="B187" s="32"/>
    </row>
    <row r="188" spans="1:2" ht="12.75">
      <c r="A188" s="32"/>
      <c r="B188" s="32"/>
    </row>
    <row r="189" spans="1:2" ht="12.75">
      <c r="A189" s="32"/>
      <c r="B189" s="32"/>
    </row>
    <row r="190" spans="1:2" ht="12.75">
      <c r="A190" s="32"/>
      <c r="B190" s="32"/>
    </row>
  </sheetData>
  <mergeCells count="6">
    <mergeCell ref="C5:D5"/>
    <mergeCell ref="E5:F5"/>
    <mergeCell ref="C82:D82"/>
    <mergeCell ref="E82:F82"/>
    <mergeCell ref="C63:D63"/>
    <mergeCell ref="E63:F63"/>
  </mergeCells>
  <printOptions/>
  <pageMargins left="1" right="0.7" top="0.6" bottom="0.7" header="0.5" footer="0.4"/>
  <pageSetup horizontalDpi="300" verticalDpi="300" orientation="portrait" paperSize="9" scale="92" r:id="rId1"/>
  <rowBreaks count="2" manualBreakCount="2">
    <brk id="61" max="5" man="1"/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Habib Jewels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Habib Jewels Sdn. Bhd.</dc:creator>
  <cp:keywords/>
  <dc:description/>
  <cp:lastModifiedBy>M &amp; C Services Sdn Bhd</cp:lastModifiedBy>
  <cp:lastPrinted>2000-05-23T10:24:03Z</cp:lastPrinted>
  <dcterms:created xsi:type="dcterms:W3CDTF">2010-11-18T03:11:10Z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